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"/>
    </mc:Choice>
  </mc:AlternateContent>
  <bookViews>
    <workbookView xWindow="0" yWindow="0" windowWidth="23040" windowHeight="8616"/>
  </bookViews>
  <sheets>
    <sheet name="март 2026год" sheetId="1" r:id="rId1"/>
  </sheets>
  <calcPr calcId="162913"/>
</workbook>
</file>

<file path=xl/calcChain.xml><?xml version="1.0" encoding="utf-8"?>
<calcChain xmlns="http://schemas.openxmlformats.org/spreadsheetml/2006/main">
  <c r="B232" i="1" l="1"/>
  <c r="A232" i="1"/>
  <c r="L231" i="1"/>
  <c r="J231" i="1"/>
  <c r="I231" i="1"/>
  <c r="H231" i="1"/>
  <c r="G231" i="1"/>
  <c r="F231" i="1"/>
  <c r="B222" i="1"/>
  <c r="A222" i="1"/>
  <c r="L221" i="1"/>
  <c r="L232" i="1" s="1"/>
  <c r="J221" i="1"/>
  <c r="J232" i="1" s="1"/>
  <c r="I221" i="1"/>
  <c r="I232" i="1" s="1"/>
  <c r="H221" i="1"/>
  <c r="H232" i="1" s="1"/>
  <c r="G221" i="1"/>
  <c r="G232" i="1" s="1"/>
  <c r="F221" i="1"/>
  <c r="F232" i="1" s="1"/>
  <c r="B213" i="1"/>
  <c r="A213" i="1"/>
  <c r="L212" i="1"/>
  <c r="J212" i="1"/>
  <c r="I212" i="1"/>
  <c r="H212" i="1"/>
  <c r="G212" i="1"/>
  <c r="F212" i="1"/>
  <c r="B203" i="1"/>
  <c r="A203" i="1"/>
  <c r="L202" i="1"/>
  <c r="J202" i="1"/>
  <c r="I202" i="1"/>
  <c r="I213" i="1" s="1"/>
  <c r="H202" i="1"/>
  <c r="G202" i="1"/>
  <c r="F202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I138" i="1" s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G213" i="1" l="1"/>
  <c r="L213" i="1"/>
  <c r="L195" i="1"/>
  <c r="F195" i="1"/>
  <c r="G176" i="1"/>
  <c r="L157" i="1"/>
  <c r="I62" i="1"/>
  <c r="J213" i="1"/>
  <c r="F213" i="1"/>
  <c r="H213" i="1"/>
  <c r="G195" i="1"/>
  <c r="I195" i="1"/>
  <c r="J195" i="1"/>
  <c r="H195" i="1"/>
  <c r="L176" i="1"/>
  <c r="J176" i="1"/>
  <c r="H176" i="1"/>
  <c r="F176" i="1"/>
  <c r="J157" i="1"/>
  <c r="I157" i="1"/>
  <c r="G157" i="1"/>
  <c r="F157" i="1"/>
  <c r="H157" i="1"/>
  <c r="L138" i="1"/>
  <c r="G138" i="1"/>
  <c r="J138" i="1"/>
  <c r="H138" i="1"/>
  <c r="F138" i="1"/>
  <c r="F100" i="1"/>
  <c r="L100" i="1"/>
  <c r="J100" i="1"/>
  <c r="H100" i="1"/>
  <c r="G100" i="1"/>
  <c r="G81" i="1"/>
  <c r="L81" i="1"/>
  <c r="J81" i="1"/>
  <c r="I81" i="1"/>
  <c r="H81" i="1"/>
  <c r="F81" i="1"/>
  <c r="L62" i="1"/>
  <c r="J62" i="1"/>
  <c r="G62" i="1"/>
  <c r="H62" i="1"/>
  <c r="F62" i="1"/>
  <c r="I43" i="1"/>
  <c r="G43" i="1"/>
  <c r="F43" i="1"/>
  <c r="L43" i="1"/>
  <c r="J43" i="1"/>
  <c r="H43" i="1"/>
  <c r="G24" i="1"/>
  <c r="L24" i="1"/>
  <c r="J24" i="1"/>
  <c r="I24" i="1"/>
  <c r="H24" i="1"/>
  <c r="F24" i="1"/>
  <c r="I233" i="1" l="1"/>
  <c r="G233" i="1"/>
  <c r="J233" i="1"/>
  <c r="F233" i="1"/>
  <c r="L233" i="1"/>
  <c r="H233" i="1"/>
</calcChain>
</file>

<file path=xl/sharedStrings.xml><?xml version="1.0" encoding="utf-8"?>
<sst xmlns="http://schemas.openxmlformats.org/spreadsheetml/2006/main" count="308" uniqueCount="110">
  <si>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</si>
  <si>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</si>
  <si>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</si>
  <si>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</si>
  <si>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</si>
  <si>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</si>
  <si>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</si>
  <si>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</si>
  <si>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</si>
  <si>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</si>
  <si>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</si>
  <si>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</si>
  <si>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</si>
  <si>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</si>
  <si>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</si>
  <si>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</si>
  <si>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</si>
  <si>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</si>
  <si>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</si>
  <si>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</si>
  <si>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</si>
  <si>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</si>
  <si>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</si>
  <si>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</si>
  <si>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</si>
  <si>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</si>
  <si>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</si>
  <si>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</si>
  <si>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</si>
  <si>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</si>
  <si>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</si>
  <si>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</si>
  <si>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</si>
  <si>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</si>
  <si>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</si>
  <si>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</si>
  <si>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</si>
  <si>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</si>
  <si>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</si>
  <si>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МАОУ  Экономический лицей</t>
  </si>
  <si>
    <t xml:space="preserve">Директор </t>
  </si>
  <si>
    <t>Колмыкова Н.В.</t>
  </si>
  <si>
    <t>Каша гречневая молочная жидкая</t>
  </si>
  <si>
    <t>54-20к-2020</t>
  </si>
  <si>
    <t>бутерброд</t>
  </si>
  <si>
    <t>Бутерброд с маслом</t>
  </si>
  <si>
    <t>Какао с молоком сгущенным</t>
  </si>
  <si>
    <t>54-22гн-2020</t>
  </si>
  <si>
    <t>Пшеничный</t>
  </si>
  <si>
    <t>122п-12</t>
  </si>
  <si>
    <t>Каша рисовая молочная жидкая</t>
  </si>
  <si>
    <t>54-21к-2020</t>
  </si>
  <si>
    <t>Бутерброд с сыром и маслом</t>
  </si>
  <si>
    <t>Чай с лимоном</t>
  </si>
  <si>
    <t>54-24г-2020</t>
  </si>
  <si>
    <t>порционные</t>
  </si>
  <si>
    <t xml:space="preserve"> Яйцо вареное</t>
  </si>
  <si>
    <t>54-60-2020</t>
  </si>
  <si>
    <t>Пудинг творожный запеченный</t>
  </si>
  <si>
    <t>Чай каркаде с сахаром</t>
  </si>
  <si>
    <t>Бутерброд с повидлом</t>
  </si>
  <si>
    <t>Яблоко</t>
  </si>
  <si>
    <t>Омлет с колбасными изделиями</t>
  </si>
  <si>
    <t>54-3гн-2020</t>
  </si>
  <si>
    <t>Каша вязкая молочная пшенная</t>
  </si>
  <si>
    <t>54-6к-2020</t>
  </si>
  <si>
    <t>Чай с сахаром</t>
  </si>
  <si>
    <t>54-2гн-2020</t>
  </si>
  <si>
    <t>пром</t>
  </si>
  <si>
    <t>Яйцо вареное</t>
  </si>
  <si>
    <t>пор.блюда</t>
  </si>
  <si>
    <t>Картофель отварной с маслом</t>
  </si>
  <si>
    <t>Кофейный напиток с молоком сгущенным</t>
  </si>
  <si>
    <t>Птица отварная</t>
  </si>
  <si>
    <t>Каша манная молочная жидкая</t>
  </si>
  <si>
    <t xml:space="preserve">пор.блюда </t>
  </si>
  <si>
    <t>Запеканка из творога с молоком сгущенным</t>
  </si>
  <si>
    <t>54-1т-2020</t>
  </si>
  <si>
    <t>Суп молочный с макаронными изделиями</t>
  </si>
  <si>
    <t>Чай с лимоном и с сахаром</t>
  </si>
  <si>
    <t>Омлет с сыром</t>
  </si>
  <si>
    <t>54-4о-2020</t>
  </si>
  <si>
    <t>Чай зеленый с сахаром</t>
  </si>
  <si>
    <t>Каша вязкая молочная овсяная</t>
  </si>
  <si>
    <t>54-9к-2020</t>
  </si>
  <si>
    <t>Чай с молоком и сахаром</t>
  </si>
  <si>
    <t>54-4гн-2020</t>
  </si>
  <si>
    <t>Вафли весовые</t>
  </si>
  <si>
    <t>Гарнир</t>
  </si>
  <si>
    <t>Пор.блюда</t>
  </si>
  <si>
    <t>Колбасные изделия отварные</t>
  </si>
  <si>
    <t xml:space="preserve">Кофейный напиток с молоком сгущенным </t>
  </si>
  <si>
    <t>Яблоки фаршированные изюмом</t>
  </si>
  <si>
    <t>кондитер.</t>
  </si>
  <si>
    <t>Печенье</t>
  </si>
  <si>
    <t>Макаронные изделия отварные с сыром</t>
  </si>
  <si>
    <t>54-3г-220</t>
  </si>
  <si>
    <t>хлеб ржаной</t>
  </si>
  <si>
    <t xml:space="preserve">Ржаной </t>
  </si>
  <si>
    <t xml:space="preserve">сладкое </t>
  </si>
  <si>
    <t xml:space="preserve">Батончик </t>
  </si>
  <si>
    <t>кондит.</t>
  </si>
  <si>
    <t xml:space="preserve">бутерброд </t>
  </si>
  <si>
    <t>сладкое</t>
  </si>
  <si>
    <t>Сухофрукты (курага /чернослив)</t>
  </si>
  <si>
    <t>Буутерброд с маслом и с сыром</t>
  </si>
  <si>
    <t>Бутурброд с маслом</t>
  </si>
  <si>
    <t>кондитер</t>
  </si>
  <si>
    <t>Чай зеленый с лимоном и сахаром</t>
  </si>
  <si>
    <t>Бутерброд с 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</si>
</sst>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5" fillId="0" borderId="16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7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20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5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3" fillId="2" borderId="2" xfId="0" applyFont="1" applyFill="1" applyBorder="1" applyProtection="1">
      <protection locked="0"/>
    </xf>
    <xf numFmtId="0" fontId="3" fillId="0" borderId="2" xfId="0" applyFont="1" applyBorder="1"/>
    <xf numFmtId="0" fontId="2" fillId="2" borderId="2" xfId="0" applyFont="1" applyFill="1" applyBorder="1" applyProtection="1">
      <protection locked="0"/>
    </xf>
    <xf numFmtId="0" fontId="2" fillId="0" borderId="2" xfId="0" applyFont="1" applyBorder="1"/>
    <xf numFmtId="0" fontId="1" fillId="2" borderId="2" xfId="0" applyFont="1" applyFill="1" applyBorder="1" applyProtection="1">
      <protection locked="0"/>
    </xf>
    <xf numFmtId="0" fontId="1" fillId="0" borderId="2" xfId="0" applyFont="1" applyBorder="1"/>
    <xf numFmtId="0" fontId="9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3"/>
  <sheetViews>
    <sheetView tabSelected="1" workbookViewId="0">
      <pane xSplit="4" ySplit="5" topLeftCell="E189" activePane="bottomRight" state="frozen"/>
      <selection pane="topRight" activeCell="E1" sqref="E1"/>
      <selection pane="bottomLeft" activeCell="A6" sqref="A6"/>
      <selection pane="bottomRight" activeCell="E197" sqref="E19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9" t="s">
        <v>39</v>
      </c>
      <c r="D1" s="60"/>
      <c r="E1" s="60"/>
      <c r="F1" s="12" t="s">
        <v>16</v>
      </c>
      <c r="G1" s="2" t="s">
        <v>17</v>
      </c>
      <c r="H1" s="61" t="s">
        <v>40</v>
      </c>
      <c r="I1" s="61"/>
      <c r="J1" s="61"/>
      <c r="K1" s="61"/>
    </row>
    <row r="2" spans="1:12" ht="17.399999999999999" x14ac:dyDescent="0.25">
      <c r="A2" s="35" t="s">
        <v>6</v>
      </c>
      <c r="C2" s="2"/>
      <c r="G2" s="2" t="s">
        <v>18</v>
      </c>
      <c r="H2" s="61" t="s">
        <v>41</v>
      </c>
      <c r="I2" s="61"/>
      <c r="J2" s="61"/>
      <c r="K2" s="61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16</v>
      </c>
      <c r="I3" s="48">
        <v>3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180</v>
      </c>
      <c r="G6" s="40">
        <v>6.45</v>
      </c>
      <c r="H6" s="40">
        <v>5.25</v>
      </c>
      <c r="I6" s="40">
        <v>23.85</v>
      </c>
      <c r="J6" s="40">
        <v>168.45</v>
      </c>
      <c r="K6" s="41" t="s">
        <v>43</v>
      </c>
      <c r="L6" s="40">
        <v>13.3</v>
      </c>
    </row>
    <row r="7" spans="1:12" ht="14.4" x14ac:dyDescent="0.3">
      <c r="A7" s="23"/>
      <c r="B7" s="15"/>
      <c r="C7" s="11"/>
      <c r="D7" s="6" t="s">
        <v>44</v>
      </c>
      <c r="E7" s="42" t="s">
        <v>45</v>
      </c>
      <c r="F7" s="43">
        <v>40</v>
      </c>
      <c r="G7" s="43">
        <v>2.4500000000000002</v>
      </c>
      <c r="H7" s="43">
        <v>7.55</v>
      </c>
      <c r="I7" s="43">
        <v>14.52</v>
      </c>
      <c r="J7" s="43">
        <v>136</v>
      </c>
      <c r="K7" s="44">
        <v>1</v>
      </c>
      <c r="L7" s="43">
        <v>10.27</v>
      </c>
    </row>
    <row r="8" spans="1:12" ht="26.4" x14ac:dyDescent="0.3">
      <c r="A8" s="23"/>
      <c r="B8" s="15"/>
      <c r="C8" s="11"/>
      <c r="D8" s="7" t="s">
        <v>22</v>
      </c>
      <c r="E8" s="42" t="s">
        <v>46</v>
      </c>
      <c r="F8" s="43">
        <v>200</v>
      </c>
      <c r="G8" s="43">
        <v>3.5</v>
      </c>
      <c r="H8" s="43">
        <v>3.3</v>
      </c>
      <c r="I8" s="43">
        <v>22.3</v>
      </c>
      <c r="J8" s="43">
        <v>133.4</v>
      </c>
      <c r="K8" s="44" t="s">
        <v>47</v>
      </c>
      <c r="L8" s="43">
        <v>19.420000000000002</v>
      </c>
    </row>
    <row r="9" spans="1:12" ht="14.4" x14ac:dyDescent="0.3">
      <c r="A9" s="23"/>
      <c r="B9" s="15"/>
      <c r="C9" s="11"/>
      <c r="D9" s="7" t="s">
        <v>99</v>
      </c>
      <c r="E9" s="42" t="s">
        <v>100</v>
      </c>
      <c r="F9" s="43">
        <v>30</v>
      </c>
      <c r="G9" s="43">
        <v>1</v>
      </c>
      <c r="H9" s="43">
        <v>0.1</v>
      </c>
      <c r="I9" s="43">
        <v>22</v>
      </c>
      <c r="J9" s="43">
        <v>70</v>
      </c>
      <c r="K9" s="44" t="s">
        <v>68</v>
      </c>
      <c r="L9" s="43">
        <v>24.37</v>
      </c>
    </row>
    <row r="10" spans="1:12" ht="14.4" x14ac:dyDescent="0.3">
      <c r="A10" s="23"/>
      <c r="B10" s="15"/>
      <c r="C10" s="11"/>
      <c r="D10" s="7" t="s">
        <v>24</v>
      </c>
      <c r="E10" s="42" t="s">
        <v>92</v>
      </c>
      <c r="F10" s="43">
        <v>100</v>
      </c>
      <c r="G10" s="43">
        <v>0.6</v>
      </c>
      <c r="H10" s="43">
        <v>0.4</v>
      </c>
      <c r="I10" s="43">
        <v>22.7</v>
      </c>
      <c r="J10" s="43">
        <v>96</v>
      </c>
      <c r="K10" s="44">
        <v>447</v>
      </c>
      <c r="L10" s="43">
        <v>18.21</v>
      </c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14</v>
      </c>
      <c r="H13" s="19">
        <f t="shared" si="0"/>
        <v>16.600000000000001</v>
      </c>
      <c r="I13" s="19">
        <f t="shared" si="0"/>
        <v>105.37</v>
      </c>
      <c r="J13" s="19">
        <f t="shared" si="0"/>
        <v>603.85</v>
      </c>
      <c r="K13" s="25"/>
      <c r="L13" s="19">
        <f t="shared" ref="L13" si="1">SUM(L6:L12)</f>
        <v>85.57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550</v>
      </c>
      <c r="G24" s="32">
        <f t="shared" ref="G24:J24" si="4">G13+G23</f>
        <v>14</v>
      </c>
      <c r="H24" s="32">
        <f t="shared" si="4"/>
        <v>16.600000000000001</v>
      </c>
      <c r="I24" s="32">
        <f t="shared" si="4"/>
        <v>105.37</v>
      </c>
      <c r="J24" s="32">
        <f t="shared" si="4"/>
        <v>603.85</v>
      </c>
      <c r="K24" s="32"/>
      <c r="L24" s="32">
        <f t="shared" ref="L24" si="5">L13+L23</f>
        <v>85.57</v>
      </c>
    </row>
    <row r="25" spans="1:12" ht="26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50</v>
      </c>
      <c r="F25" s="40">
        <v>180</v>
      </c>
      <c r="G25" s="40">
        <v>4.6500000000000004</v>
      </c>
      <c r="H25" s="40">
        <v>4.95</v>
      </c>
      <c r="I25" s="40">
        <v>25.65</v>
      </c>
      <c r="J25" s="40">
        <v>166.05</v>
      </c>
      <c r="K25" s="41" t="s">
        <v>51</v>
      </c>
      <c r="L25" s="40">
        <v>16.18</v>
      </c>
    </row>
    <row r="26" spans="1:12" ht="14.4" x14ac:dyDescent="0.3">
      <c r="A26" s="14"/>
      <c r="B26" s="15"/>
      <c r="C26" s="11"/>
      <c r="D26" s="6" t="s">
        <v>44</v>
      </c>
      <c r="E26" s="42" t="s">
        <v>52</v>
      </c>
      <c r="F26" s="43">
        <v>50</v>
      </c>
      <c r="G26" s="43">
        <v>6.68</v>
      </c>
      <c r="H26" s="43">
        <v>8.4499999999999993</v>
      </c>
      <c r="I26" s="43">
        <v>19.39</v>
      </c>
      <c r="J26" s="43">
        <v>149</v>
      </c>
      <c r="K26" s="44">
        <v>3</v>
      </c>
      <c r="L26" s="43">
        <v>20.260000000000002</v>
      </c>
    </row>
    <row r="27" spans="1:12" ht="26.4" x14ac:dyDescent="0.3">
      <c r="A27" s="14"/>
      <c r="B27" s="15"/>
      <c r="C27" s="11"/>
      <c r="D27" s="7" t="s">
        <v>22</v>
      </c>
      <c r="E27" s="42" t="s">
        <v>53</v>
      </c>
      <c r="F27" s="43">
        <v>200</v>
      </c>
      <c r="G27" s="43">
        <v>0.2</v>
      </c>
      <c r="H27" s="43">
        <v>0</v>
      </c>
      <c r="I27" s="43">
        <v>1.6</v>
      </c>
      <c r="J27" s="43">
        <v>6.8</v>
      </c>
      <c r="K27" s="44" t="s">
        <v>54</v>
      </c>
      <c r="L27" s="43">
        <v>3.88</v>
      </c>
    </row>
    <row r="28" spans="1:12" ht="14.4" x14ac:dyDescent="0.3">
      <c r="A28" s="14"/>
      <c r="B28" s="15"/>
      <c r="C28" s="11"/>
      <c r="D28" s="7" t="s">
        <v>101</v>
      </c>
      <c r="E28" s="42" t="s">
        <v>94</v>
      </c>
      <c r="F28" s="43">
        <v>40</v>
      </c>
      <c r="G28" s="43">
        <v>3</v>
      </c>
      <c r="H28" s="43">
        <v>5.2</v>
      </c>
      <c r="I28" s="43">
        <v>27.6</v>
      </c>
      <c r="J28" s="43">
        <v>172</v>
      </c>
      <c r="K28" s="44" t="s">
        <v>68</v>
      </c>
      <c r="L28" s="43">
        <v>43.43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26.4" x14ac:dyDescent="0.3">
      <c r="A30" s="14"/>
      <c r="B30" s="15"/>
      <c r="C30" s="11"/>
      <c r="D30" s="6" t="s">
        <v>55</v>
      </c>
      <c r="E30" s="42" t="s">
        <v>56</v>
      </c>
      <c r="F30" s="43">
        <v>40</v>
      </c>
      <c r="G30" s="43">
        <v>48</v>
      </c>
      <c r="H30" s="43">
        <v>4</v>
      </c>
      <c r="I30" s="43">
        <v>0.3</v>
      </c>
      <c r="J30" s="43">
        <v>56.6</v>
      </c>
      <c r="K30" s="44" t="s">
        <v>57</v>
      </c>
      <c r="L30" s="43">
        <v>10.23</v>
      </c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62.53</v>
      </c>
      <c r="H32" s="19">
        <f t="shared" ref="H32" si="7">SUM(H25:H31)</f>
        <v>22.599999999999998</v>
      </c>
      <c r="I32" s="19">
        <f t="shared" ref="I32" si="8">SUM(I25:I31)</f>
        <v>74.540000000000006</v>
      </c>
      <c r="J32" s="19">
        <f t="shared" ref="J32:L32" si="9">SUM(J25:J31)</f>
        <v>550.45000000000005</v>
      </c>
      <c r="K32" s="25"/>
      <c r="L32" s="19">
        <f t="shared" si="9"/>
        <v>93.98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510</v>
      </c>
      <c r="G43" s="32">
        <f t="shared" ref="G43" si="14">G32+G42</f>
        <v>62.53</v>
      </c>
      <c r="H43" s="32">
        <f t="shared" ref="H43" si="15">H32+H42</f>
        <v>22.599999999999998</v>
      </c>
      <c r="I43" s="32">
        <f t="shared" ref="I43" si="16">I32+I42</f>
        <v>74.540000000000006</v>
      </c>
      <c r="J43" s="32">
        <f t="shared" ref="J43:L43" si="17">J32+J42</f>
        <v>550.45000000000005</v>
      </c>
      <c r="K43" s="32"/>
      <c r="L43" s="32">
        <f t="shared" si="17"/>
        <v>93.98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58</v>
      </c>
      <c r="F44" s="40">
        <v>200</v>
      </c>
      <c r="G44" s="40">
        <v>28</v>
      </c>
      <c r="H44" s="40">
        <v>20</v>
      </c>
      <c r="I44" s="40">
        <v>26.6</v>
      </c>
      <c r="J44" s="40">
        <v>277</v>
      </c>
      <c r="K44" s="41">
        <v>285</v>
      </c>
      <c r="L44" s="40">
        <v>70.69</v>
      </c>
    </row>
    <row r="45" spans="1:12" ht="14.4" x14ac:dyDescent="0.3">
      <c r="A45" s="23"/>
      <c r="B45" s="15"/>
      <c r="C45" s="11"/>
      <c r="D45" s="6" t="s">
        <v>22</v>
      </c>
      <c r="E45" s="42" t="s">
        <v>59</v>
      </c>
      <c r="F45" s="43">
        <v>200</v>
      </c>
      <c r="G45" s="43">
        <v>0.2</v>
      </c>
      <c r="H45" s="43">
        <v>0</v>
      </c>
      <c r="I45" s="43">
        <v>6.5</v>
      </c>
      <c r="J45" s="43">
        <v>26.8</v>
      </c>
      <c r="K45" s="44">
        <v>461</v>
      </c>
      <c r="L45" s="43">
        <v>1.66</v>
      </c>
    </row>
    <row r="46" spans="1:12" ht="14.4" x14ac:dyDescent="0.3">
      <c r="A46" s="23"/>
      <c r="B46" s="15"/>
      <c r="C46" s="11"/>
      <c r="D46" s="7" t="s">
        <v>102</v>
      </c>
      <c r="E46" s="42" t="s">
        <v>60</v>
      </c>
      <c r="F46" s="43">
        <v>45</v>
      </c>
      <c r="G46" s="43">
        <v>1.6</v>
      </c>
      <c r="H46" s="43">
        <v>3.8</v>
      </c>
      <c r="I46" s="43">
        <v>23.4</v>
      </c>
      <c r="J46" s="43">
        <v>134</v>
      </c>
      <c r="K46" s="44">
        <v>72</v>
      </c>
      <c r="L46" s="43">
        <v>8.66</v>
      </c>
    </row>
    <row r="47" spans="1:12" ht="14.4" x14ac:dyDescent="0.3">
      <c r="A47" s="23"/>
      <c r="B47" s="15"/>
      <c r="C47" s="11"/>
      <c r="D47" s="7" t="s">
        <v>24</v>
      </c>
      <c r="E47" s="42" t="s">
        <v>61</v>
      </c>
      <c r="F47" s="43">
        <v>100</v>
      </c>
      <c r="G47" s="43">
        <v>0.4</v>
      </c>
      <c r="H47" s="43">
        <v>0.4</v>
      </c>
      <c r="I47" s="43">
        <v>9.8000000000000007</v>
      </c>
      <c r="J47" s="43">
        <v>44</v>
      </c>
      <c r="K47" s="44">
        <v>82</v>
      </c>
      <c r="L47" s="43">
        <v>16.53</v>
      </c>
    </row>
    <row r="48" spans="1:12" ht="14.4" x14ac:dyDescent="0.3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545</v>
      </c>
      <c r="G51" s="19">
        <f t="shared" ref="G51" si="18">SUM(G44:G50)</f>
        <v>30.2</v>
      </c>
      <c r="H51" s="19">
        <f t="shared" ref="H51" si="19">SUM(H44:H50)</f>
        <v>24.2</v>
      </c>
      <c r="I51" s="19">
        <f t="shared" ref="I51" si="20">SUM(I44:I50)</f>
        <v>66.3</v>
      </c>
      <c r="J51" s="19">
        <f t="shared" ref="J51:L51" si="21">SUM(J44:J50)</f>
        <v>481.8</v>
      </c>
      <c r="K51" s="25"/>
      <c r="L51" s="19">
        <f t="shared" si="21"/>
        <v>97.539999999999992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545</v>
      </c>
      <c r="G62" s="32">
        <f t="shared" ref="G62" si="26">G51+G61</f>
        <v>30.2</v>
      </c>
      <c r="H62" s="32">
        <f t="shared" ref="H62" si="27">H51+H61</f>
        <v>24.2</v>
      </c>
      <c r="I62" s="32">
        <f t="shared" ref="I62" si="28">I51+I61</f>
        <v>66.3</v>
      </c>
      <c r="J62" s="32">
        <f t="shared" ref="J62:L62" si="29">J51+J61</f>
        <v>481.8</v>
      </c>
      <c r="K62" s="32"/>
      <c r="L62" s="32">
        <f t="shared" si="29"/>
        <v>97.539999999999992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62</v>
      </c>
      <c r="F63" s="40">
        <v>200</v>
      </c>
      <c r="G63" s="40">
        <v>17.177</v>
      </c>
      <c r="H63" s="40">
        <v>21.65</v>
      </c>
      <c r="I63" s="40">
        <v>3.53</v>
      </c>
      <c r="J63" s="40">
        <v>277.64999999999998</v>
      </c>
      <c r="K63" s="41">
        <v>272</v>
      </c>
      <c r="L63" s="40">
        <v>52.88</v>
      </c>
    </row>
    <row r="64" spans="1:12" ht="14.4" x14ac:dyDescent="0.3">
      <c r="A64" s="23"/>
      <c r="B64" s="15"/>
      <c r="C64" s="11"/>
      <c r="D64" s="53" t="s">
        <v>44</v>
      </c>
      <c r="E64" s="42" t="s">
        <v>45</v>
      </c>
      <c r="F64" s="43">
        <v>40</v>
      </c>
      <c r="G64" s="43">
        <v>2.4500000000000002</v>
      </c>
      <c r="H64" s="43">
        <v>7.55</v>
      </c>
      <c r="I64" s="43">
        <v>14.52</v>
      </c>
      <c r="J64" s="43">
        <v>136</v>
      </c>
      <c r="K64" s="44">
        <v>1</v>
      </c>
      <c r="L64" s="43">
        <v>10.27</v>
      </c>
    </row>
    <row r="65" spans="1:12" ht="26.4" x14ac:dyDescent="0.3">
      <c r="A65" s="23"/>
      <c r="B65" s="15"/>
      <c r="C65" s="11"/>
      <c r="D65" s="7" t="s">
        <v>22</v>
      </c>
      <c r="E65" s="42" t="s">
        <v>108</v>
      </c>
      <c r="F65" s="43">
        <v>200</v>
      </c>
      <c r="G65" s="43">
        <v>0.3</v>
      </c>
      <c r="H65" s="43">
        <v>0</v>
      </c>
      <c r="I65" s="43">
        <v>6.7</v>
      </c>
      <c r="J65" s="43">
        <v>27.9</v>
      </c>
      <c r="K65" s="44" t="s">
        <v>63</v>
      </c>
      <c r="L65" s="43">
        <v>3.88</v>
      </c>
    </row>
    <row r="66" spans="1:12" ht="14.4" x14ac:dyDescent="0.3">
      <c r="A66" s="23"/>
      <c r="B66" s="15"/>
      <c r="C66" s="11"/>
      <c r="D66" s="54" t="s">
        <v>24</v>
      </c>
      <c r="E66" s="42" t="s">
        <v>61</v>
      </c>
      <c r="F66" s="43">
        <v>100</v>
      </c>
      <c r="G66" s="43">
        <v>0.4</v>
      </c>
      <c r="H66" s="43">
        <v>0.4</v>
      </c>
      <c r="I66" s="43">
        <v>9.8000000000000007</v>
      </c>
      <c r="J66" s="43">
        <v>44</v>
      </c>
      <c r="K66" s="44">
        <v>82</v>
      </c>
      <c r="L66" s="43">
        <v>16.53</v>
      </c>
    </row>
    <row r="67" spans="1:12" ht="14.4" x14ac:dyDescent="0.3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30">SUM(G63:G69)</f>
        <v>20.326999999999998</v>
      </c>
      <c r="H70" s="19">
        <f t="shared" ref="H70" si="31">SUM(H63:H69)</f>
        <v>29.599999999999998</v>
      </c>
      <c r="I70" s="19">
        <f t="shared" ref="I70" si="32">SUM(I63:I69)</f>
        <v>34.549999999999997</v>
      </c>
      <c r="J70" s="19">
        <f t="shared" ref="J70:L70" si="33">SUM(J63:J69)</f>
        <v>485.54999999999995</v>
      </c>
      <c r="K70" s="25"/>
      <c r="L70" s="19">
        <f t="shared" si="33"/>
        <v>83.56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540</v>
      </c>
      <c r="G81" s="32">
        <f t="shared" ref="G81" si="38">G70+G80</f>
        <v>20.326999999999998</v>
      </c>
      <c r="H81" s="32">
        <f t="shared" ref="H81" si="39">H70+H80</f>
        <v>29.599999999999998</v>
      </c>
      <c r="I81" s="32">
        <f t="shared" ref="I81" si="40">I70+I80</f>
        <v>34.549999999999997</v>
      </c>
      <c r="J81" s="32">
        <f t="shared" ref="J81:L81" si="41">J70+J80</f>
        <v>485.54999999999995</v>
      </c>
      <c r="K81" s="32"/>
      <c r="L81" s="32">
        <f t="shared" si="41"/>
        <v>83.56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64</v>
      </c>
      <c r="F82" s="40">
        <v>200</v>
      </c>
      <c r="G82" s="40">
        <v>8.3000000000000007</v>
      </c>
      <c r="H82" s="40">
        <v>10.6</v>
      </c>
      <c r="I82" s="40">
        <v>40</v>
      </c>
      <c r="J82" s="40">
        <v>289.89999999999998</v>
      </c>
      <c r="K82" s="41" t="s">
        <v>65</v>
      </c>
      <c r="L82" s="40">
        <v>22.29</v>
      </c>
    </row>
    <row r="83" spans="1:12" ht="14.4" x14ac:dyDescent="0.3">
      <c r="A83" s="23"/>
      <c r="B83" s="15"/>
      <c r="C83" s="11"/>
      <c r="D83" s="53" t="s">
        <v>44</v>
      </c>
      <c r="E83" s="42" t="s">
        <v>52</v>
      </c>
      <c r="F83" s="43">
        <v>50</v>
      </c>
      <c r="G83" s="43">
        <v>6.68</v>
      </c>
      <c r="H83" s="43">
        <v>8.4499999999999993</v>
      </c>
      <c r="I83" s="43">
        <v>19.39</v>
      </c>
      <c r="J83" s="43">
        <v>149</v>
      </c>
      <c r="K83" s="44">
        <v>3</v>
      </c>
      <c r="L83" s="43">
        <v>20.47</v>
      </c>
    </row>
    <row r="84" spans="1:12" ht="26.4" x14ac:dyDescent="0.3">
      <c r="A84" s="23"/>
      <c r="B84" s="15"/>
      <c r="C84" s="11"/>
      <c r="D84" s="7" t="s">
        <v>22</v>
      </c>
      <c r="E84" s="42" t="s">
        <v>66</v>
      </c>
      <c r="F84" s="43">
        <v>200</v>
      </c>
      <c r="G84" s="43">
        <v>0.2</v>
      </c>
      <c r="H84" s="43">
        <v>0</v>
      </c>
      <c r="I84" s="43">
        <v>4.09</v>
      </c>
      <c r="J84" s="43">
        <v>26.8</v>
      </c>
      <c r="K84" s="44" t="s">
        <v>67</v>
      </c>
      <c r="L84" s="43">
        <v>2.72</v>
      </c>
    </row>
    <row r="85" spans="1:12" ht="14.4" x14ac:dyDescent="0.3">
      <c r="A85" s="23"/>
      <c r="B85" s="15"/>
      <c r="C85" s="11"/>
      <c r="D85" s="54" t="s">
        <v>103</v>
      </c>
      <c r="E85" s="42" t="s">
        <v>100</v>
      </c>
      <c r="F85" s="43">
        <v>30</v>
      </c>
      <c r="G85" s="43">
        <v>1</v>
      </c>
      <c r="H85" s="43">
        <v>0.1</v>
      </c>
      <c r="I85" s="43">
        <v>2.2000000000000002</v>
      </c>
      <c r="J85" s="43">
        <v>75</v>
      </c>
      <c r="K85" s="44" t="s">
        <v>68</v>
      </c>
      <c r="L85" s="43">
        <v>24.37</v>
      </c>
    </row>
    <row r="86" spans="1:12" ht="26.4" x14ac:dyDescent="0.3">
      <c r="A86" s="23"/>
      <c r="B86" s="15"/>
      <c r="C86" s="11"/>
      <c r="D86" s="7" t="s">
        <v>70</v>
      </c>
      <c r="E86" s="42" t="s">
        <v>69</v>
      </c>
      <c r="F86" s="43">
        <v>40</v>
      </c>
      <c r="G86" s="43">
        <v>4.8</v>
      </c>
      <c r="H86" s="43">
        <v>4</v>
      </c>
      <c r="I86" s="43">
        <v>0.3</v>
      </c>
      <c r="J86" s="43">
        <v>56.6</v>
      </c>
      <c r="K86" s="44" t="s">
        <v>57</v>
      </c>
      <c r="L86" s="43">
        <v>11</v>
      </c>
    </row>
    <row r="87" spans="1:12" ht="14.4" x14ac:dyDescent="0.3">
      <c r="A87" s="23"/>
      <c r="B87" s="15"/>
      <c r="C87" s="11"/>
      <c r="D87" s="55" t="s">
        <v>107</v>
      </c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20.98</v>
      </c>
      <c r="H89" s="19">
        <f t="shared" ref="H89" si="43">SUM(H82:H88)</f>
        <v>23.15</v>
      </c>
      <c r="I89" s="19">
        <f t="shared" ref="I89" si="44">SUM(I82:I88)</f>
        <v>65.98</v>
      </c>
      <c r="J89" s="19">
        <f t="shared" ref="J89:L89" si="45">SUM(J82:J88)</f>
        <v>597.30000000000007</v>
      </c>
      <c r="K89" s="25"/>
      <c r="L89" s="19">
        <f t="shared" si="45"/>
        <v>80.849999999999994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520</v>
      </c>
      <c r="G100" s="32">
        <f t="shared" ref="G100" si="50">G89+G99</f>
        <v>20.98</v>
      </c>
      <c r="H100" s="32">
        <f t="shared" ref="H100" si="51">H89+H99</f>
        <v>23.15</v>
      </c>
      <c r="I100" s="32">
        <f t="shared" ref="I100" si="52">I89+I99</f>
        <v>65.98</v>
      </c>
      <c r="J100" s="32">
        <f t="shared" ref="J100:L100" si="53">J89+J99</f>
        <v>597.30000000000007</v>
      </c>
      <c r="K100" s="32"/>
      <c r="L100" s="32">
        <f t="shared" si="53"/>
        <v>80.849999999999994</v>
      </c>
    </row>
    <row r="101" spans="1:12" ht="14.4" x14ac:dyDescent="0.3">
      <c r="A101" s="20">
        <v>1</v>
      </c>
      <c r="B101" s="21">
        <v>6</v>
      </c>
      <c r="C101" s="22" t="s">
        <v>20</v>
      </c>
      <c r="D101" s="5" t="s">
        <v>21</v>
      </c>
      <c r="E101" s="39" t="s">
        <v>71</v>
      </c>
      <c r="F101" s="40">
        <v>150</v>
      </c>
      <c r="G101" s="40">
        <v>2.86</v>
      </c>
      <c r="H101" s="40">
        <v>7.72</v>
      </c>
      <c r="I101" s="40">
        <v>15.86</v>
      </c>
      <c r="J101" s="40">
        <v>144.30000000000001</v>
      </c>
      <c r="K101" s="41">
        <v>152</v>
      </c>
      <c r="L101" s="40">
        <v>15.12</v>
      </c>
    </row>
    <row r="102" spans="1:12" ht="26.4" x14ac:dyDescent="0.3">
      <c r="A102" s="23"/>
      <c r="B102" s="15"/>
      <c r="C102" s="11"/>
      <c r="D102" s="6" t="s">
        <v>22</v>
      </c>
      <c r="E102" s="42" t="s">
        <v>72</v>
      </c>
      <c r="F102" s="43">
        <v>200</v>
      </c>
      <c r="G102" s="43">
        <v>3.5</v>
      </c>
      <c r="H102" s="43">
        <v>3.3</v>
      </c>
      <c r="I102" s="43">
        <v>22.3</v>
      </c>
      <c r="J102" s="43">
        <v>133.4</v>
      </c>
      <c r="K102" s="44" t="s">
        <v>47</v>
      </c>
      <c r="L102" s="43">
        <v>16.559999999999999</v>
      </c>
    </row>
    <row r="103" spans="1:12" ht="14.4" x14ac:dyDescent="0.3">
      <c r="A103" s="23"/>
      <c r="B103" s="15"/>
      <c r="C103" s="11"/>
      <c r="D103" s="7" t="s">
        <v>70</v>
      </c>
      <c r="E103" s="42" t="s">
        <v>73</v>
      </c>
      <c r="F103" s="43">
        <v>120</v>
      </c>
      <c r="G103" s="43">
        <v>27.26</v>
      </c>
      <c r="H103" s="43">
        <v>20.399999999999999</v>
      </c>
      <c r="I103" s="43">
        <v>0.34</v>
      </c>
      <c r="J103" s="43">
        <v>295</v>
      </c>
      <c r="K103" s="44">
        <v>366</v>
      </c>
      <c r="L103" s="43">
        <v>36.97</v>
      </c>
    </row>
    <row r="104" spans="1:12" ht="14.4" x14ac:dyDescent="0.3">
      <c r="A104" s="23"/>
      <c r="B104" s="15"/>
      <c r="C104" s="11"/>
      <c r="D104" s="7" t="s">
        <v>23</v>
      </c>
      <c r="E104" s="42" t="s">
        <v>48</v>
      </c>
      <c r="F104" s="43">
        <v>20</v>
      </c>
      <c r="G104" s="43">
        <v>1.52</v>
      </c>
      <c r="H104" s="43">
        <v>0.16</v>
      </c>
      <c r="I104" s="43">
        <v>9.84</v>
      </c>
      <c r="J104" s="43">
        <v>47</v>
      </c>
      <c r="K104" s="44" t="s">
        <v>49</v>
      </c>
      <c r="L104" s="43">
        <v>1.53</v>
      </c>
    </row>
    <row r="105" spans="1:12" ht="14.4" x14ac:dyDescent="0.3">
      <c r="A105" s="23"/>
      <c r="B105" s="15"/>
      <c r="C105" s="11"/>
      <c r="D105" s="56" t="s">
        <v>24</v>
      </c>
      <c r="E105" s="42" t="s">
        <v>61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44</v>
      </c>
      <c r="K105" s="44">
        <v>82</v>
      </c>
      <c r="L105" s="43">
        <v>16.53</v>
      </c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590</v>
      </c>
      <c r="G108" s="19">
        <f t="shared" ref="G108:J108" si="54">SUM(G101:G107)</f>
        <v>35.540000000000006</v>
      </c>
      <c r="H108" s="19">
        <f t="shared" si="54"/>
        <v>31.979999999999997</v>
      </c>
      <c r="I108" s="19">
        <f t="shared" si="54"/>
        <v>58.14</v>
      </c>
      <c r="J108" s="19">
        <f t="shared" si="54"/>
        <v>663.7</v>
      </c>
      <c r="K108" s="25"/>
      <c r="L108" s="19">
        <f t="shared" ref="L108" si="55">SUM(L101:L107)</f>
        <v>86.710000000000008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5">
      <c r="A119" s="29">
        <f>A101</f>
        <v>1</v>
      </c>
      <c r="B119" s="30">
        <f>B101</f>
        <v>6</v>
      </c>
      <c r="C119" s="57" t="s">
        <v>4</v>
      </c>
      <c r="D119" s="58"/>
      <c r="E119" s="31"/>
      <c r="F119" s="32">
        <f>F108+F118</f>
        <v>590</v>
      </c>
      <c r="G119" s="32">
        <f t="shared" ref="G119:J119" si="58">G108+G118</f>
        <v>35.540000000000006</v>
      </c>
      <c r="H119" s="32">
        <f t="shared" si="58"/>
        <v>31.979999999999997</v>
      </c>
      <c r="I119" s="32">
        <f t="shared" si="58"/>
        <v>58.14</v>
      </c>
      <c r="J119" s="32">
        <f t="shared" si="58"/>
        <v>663.7</v>
      </c>
      <c r="K119" s="32"/>
      <c r="L119" s="32">
        <f t="shared" ref="L119" si="59">L108+L118</f>
        <v>86.710000000000008</v>
      </c>
    </row>
    <row r="120" spans="1:12" ht="14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 t="s">
        <v>74</v>
      </c>
      <c r="F120" s="40">
        <v>180</v>
      </c>
      <c r="G120" s="40">
        <v>5.59</v>
      </c>
      <c r="H120" s="40">
        <v>5.92</v>
      </c>
      <c r="I120" s="40">
        <v>28.12</v>
      </c>
      <c r="J120" s="40">
        <v>188.28</v>
      </c>
      <c r="K120" s="41">
        <v>227</v>
      </c>
      <c r="L120" s="40">
        <v>14.82</v>
      </c>
    </row>
    <row r="121" spans="1:12" ht="14.4" x14ac:dyDescent="0.3">
      <c r="A121" s="14"/>
      <c r="B121" s="15"/>
      <c r="C121" s="11"/>
      <c r="D121" s="51" t="s">
        <v>44</v>
      </c>
      <c r="E121" s="42" t="s">
        <v>45</v>
      </c>
      <c r="F121" s="43">
        <v>40</v>
      </c>
      <c r="G121" s="43">
        <v>2.4500000000000002</v>
      </c>
      <c r="H121" s="43">
        <v>7.55</v>
      </c>
      <c r="I121" s="43">
        <v>14.52</v>
      </c>
      <c r="J121" s="43">
        <v>136</v>
      </c>
      <c r="K121" s="44">
        <v>1</v>
      </c>
      <c r="L121" s="43">
        <v>10.27</v>
      </c>
    </row>
    <row r="122" spans="1:12" ht="26.4" x14ac:dyDescent="0.3">
      <c r="A122" s="14"/>
      <c r="B122" s="15"/>
      <c r="C122" s="11"/>
      <c r="D122" s="7" t="s">
        <v>22</v>
      </c>
      <c r="E122" s="42" t="s">
        <v>46</v>
      </c>
      <c r="F122" s="43">
        <v>200</v>
      </c>
      <c r="G122" s="43">
        <v>3.5</v>
      </c>
      <c r="H122" s="43">
        <v>3.3</v>
      </c>
      <c r="I122" s="43">
        <v>22.3</v>
      </c>
      <c r="J122" s="43">
        <v>133.4</v>
      </c>
      <c r="K122" s="44" t="s">
        <v>47</v>
      </c>
      <c r="L122" s="43">
        <v>19.420000000000002</v>
      </c>
    </row>
    <row r="123" spans="1:12" ht="14.4" x14ac:dyDescent="0.3">
      <c r="A123" s="14"/>
      <c r="B123" s="15"/>
      <c r="C123" s="11"/>
      <c r="D123" s="7"/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 t="s">
        <v>61</v>
      </c>
      <c r="F124" s="43">
        <v>150</v>
      </c>
      <c r="G124" s="43">
        <v>0.48</v>
      </c>
      <c r="H124" s="43">
        <v>0.48</v>
      </c>
      <c r="I124" s="43">
        <v>11.76</v>
      </c>
      <c r="J124" s="43">
        <v>52.8</v>
      </c>
      <c r="K124" s="44">
        <v>82</v>
      </c>
      <c r="L124" s="43">
        <v>21.75</v>
      </c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570</v>
      </c>
      <c r="G127" s="19">
        <f t="shared" ref="G127:J127" si="60">SUM(G120:G126)</f>
        <v>12.02</v>
      </c>
      <c r="H127" s="19">
        <f t="shared" si="60"/>
        <v>17.25</v>
      </c>
      <c r="I127" s="19">
        <f t="shared" si="60"/>
        <v>76.7</v>
      </c>
      <c r="J127" s="19">
        <f t="shared" si="60"/>
        <v>510.47999999999996</v>
      </c>
      <c r="K127" s="25"/>
      <c r="L127" s="19">
        <f t="shared" ref="L127" si="61">SUM(L120:L126)</f>
        <v>66.260000000000005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 t="s">
        <v>75</v>
      </c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4.4" x14ac:dyDescent="0.25">
      <c r="A138" s="33">
        <f>A120</f>
        <v>2</v>
      </c>
      <c r="B138" s="33">
        <f>B120</f>
        <v>1</v>
      </c>
      <c r="C138" s="57" t="s">
        <v>4</v>
      </c>
      <c r="D138" s="58"/>
      <c r="E138" s="31"/>
      <c r="F138" s="32">
        <f>F127+F137</f>
        <v>570</v>
      </c>
      <c r="G138" s="32">
        <f t="shared" ref="G138" si="64">G127+G137</f>
        <v>12.02</v>
      </c>
      <c r="H138" s="32">
        <f t="shared" ref="H138" si="65">H127+H137</f>
        <v>17.25</v>
      </c>
      <c r="I138" s="32">
        <f t="shared" ref="I138" si="66">I127+I137</f>
        <v>76.7</v>
      </c>
      <c r="J138" s="32">
        <f t="shared" ref="J138:L138" si="67">J127+J137</f>
        <v>510.47999999999996</v>
      </c>
      <c r="K138" s="32"/>
      <c r="L138" s="32">
        <f t="shared" si="67"/>
        <v>66.260000000000005</v>
      </c>
    </row>
    <row r="139" spans="1:12" ht="26.4" x14ac:dyDescent="0.3">
      <c r="A139" s="20">
        <v>2</v>
      </c>
      <c r="B139" s="21">
        <v>2</v>
      </c>
      <c r="C139" s="22" t="s">
        <v>20</v>
      </c>
      <c r="D139" s="5" t="s">
        <v>21</v>
      </c>
      <c r="E139" s="39" t="s">
        <v>76</v>
      </c>
      <c r="F139" s="40">
        <v>200</v>
      </c>
      <c r="G139" s="40">
        <v>31.6</v>
      </c>
      <c r="H139" s="40">
        <v>9.1999999999999993</v>
      </c>
      <c r="I139" s="40">
        <v>25.3</v>
      </c>
      <c r="J139" s="40">
        <v>310</v>
      </c>
      <c r="K139" s="41" t="s">
        <v>77</v>
      </c>
      <c r="L139" s="40">
        <v>79.39</v>
      </c>
    </row>
    <row r="140" spans="1:12" ht="14.4" x14ac:dyDescent="0.3">
      <c r="A140" s="23"/>
      <c r="B140" s="15"/>
      <c r="C140" s="11"/>
      <c r="D140" s="51" t="s">
        <v>44</v>
      </c>
      <c r="E140" s="42" t="s">
        <v>105</v>
      </c>
      <c r="F140" s="43">
        <v>50</v>
      </c>
      <c r="G140" s="43">
        <v>6.68</v>
      </c>
      <c r="H140" s="43">
        <v>8.4499999999999993</v>
      </c>
      <c r="I140" s="43">
        <v>19.39</v>
      </c>
      <c r="J140" s="43">
        <v>149</v>
      </c>
      <c r="K140" s="44">
        <v>3</v>
      </c>
      <c r="L140" s="43">
        <v>20.260000000000002</v>
      </c>
    </row>
    <row r="141" spans="1:12" ht="26.4" x14ac:dyDescent="0.3">
      <c r="A141" s="23"/>
      <c r="B141" s="15"/>
      <c r="C141" s="11"/>
      <c r="D141" s="7" t="s">
        <v>22</v>
      </c>
      <c r="E141" s="42" t="s">
        <v>66</v>
      </c>
      <c r="F141" s="43">
        <v>200</v>
      </c>
      <c r="G141" s="43">
        <v>0.2</v>
      </c>
      <c r="H141" s="43">
        <v>0</v>
      </c>
      <c r="I141" s="43">
        <v>6.5</v>
      </c>
      <c r="J141" s="43">
        <v>26.8</v>
      </c>
      <c r="K141" s="44" t="s">
        <v>67</v>
      </c>
      <c r="L141" s="43">
        <v>4.09</v>
      </c>
    </row>
    <row r="142" spans="1:12" ht="15.75" customHeight="1" x14ac:dyDescent="0.3">
      <c r="A142" s="23"/>
      <c r="B142" s="15"/>
      <c r="C142" s="11"/>
      <c r="D142" s="52"/>
      <c r="E142" s="42" t="s">
        <v>104</v>
      </c>
      <c r="F142" s="43">
        <v>50</v>
      </c>
      <c r="G142" s="43">
        <v>0.8</v>
      </c>
      <c r="H142" s="43">
        <v>0.15</v>
      </c>
      <c r="I142" s="43">
        <v>22.35</v>
      </c>
      <c r="J142" s="43">
        <v>94</v>
      </c>
      <c r="K142" s="44">
        <v>85</v>
      </c>
      <c r="L142" s="43">
        <v>17.29</v>
      </c>
    </row>
    <row r="143" spans="1:12" ht="14.4" x14ac:dyDescent="0.3">
      <c r="A143" s="23"/>
      <c r="B143" s="15"/>
      <c r="C143" s="11"/>
      <c r="D143" s="52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68">SUM(G139:G145)</f>
        <v>39.28</v>
      </c>
      <c r="H146" s="19">
        <f t="shared" si="68"/>
        <v>17.799999999999997</v>
      </c>
      <c r="I146" s="19">
        <f t="shared" si="68"/>
        <v>73.539999999999992</v>
      </c>
      <c r="J146" s="19">
        <f t="shared" si="68"/>
        <v>579.79999999999995</v>
      </c>
      <c r="K146" s="25"/>
      <c r="L146" s="19">
        <f t="shared" ref="L146" si="69">SUM(L139:L145)</f>
        <v>121.03</v>
      </c>
    </row>
    <row r="147" spans="1:12" ht="14.4" x14ac:dyDescent="0.3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4.4" x14ac:dyDescent="0.25">
      <c r="A157" s="29">
        <f>A139</f>
        <v>2</v>
      </c>
      <c r="B157" s="30">
        <f>B139</f>
        <v>2</v>
      </c>
      <c r="C157" s="57" t="s">
        <v>4</v>
      </c>
      <c r="D157" s="58"/>
      <c r="E157" s="31"/>
      <c r="F157" s="32">
        <f>F146+F156</f>
        <v>500</v>
      </c>
      <c r="G157" s="32">
        <f t="shared" ref="G157" si="72">G146+G156</f>
        <v>39.28</v>
      </c>
      <c r="H157" s="32">
        <f t="shared" ref="H157" si="73">H146+H156</f>
        <v>17.799999999999997</v>
      </c>
      <c r="I157" s="32">
        <f t="shared" ref="I157" si="74">I146+I156</f>
        <v>73.539999999999992</v>
      </c>
      <c r="J157" s="32">
        <f t="shared" ref="J157:L157" si="75">J146+J156</f>
        <v>579.79999999999995</v>
      </c>
      <c r="K157" s="32"/>
      <c r="L157" s="32">
        <f t="shared" si="75"/>
        <v>121.03</v>
      </c>
    </row>
    <row r="158" spans="1:12" ht="14.4" x14ac:dyDescent="0.3">
      <c r="A158" s="20">
        <v>2</v>
      </c>
      <c r="B158" s="21">
        <v>3</v>
      </c>
      <c r="C158" s="22" t="s">
        <v>20</v>
      </c>
      <c r="D158" s="5" t="s">
        <v>21</v>
      </c>
      <c r="E158" s="39" t="s">
        <v>78</v>
      </c>
      <c r="F158" s="40">
        <v>200</v>
      </c>
      <c r="G158" s="40">
        <v>5.72</v>
      </c>
      <c r="H158" s="40">
        <v>5.0599999999999996</v>
      </c>
      <c r="I158" s="40">
        <v>18.84</v>
      </c>
      <c r="J158" s="40">
        <v>143.80000000000001</v>
      </c>
      <c r="K158" s="41">
        <v>140</v>
      </c>
      <c r="L158" s="40">
        <v>16.760000000000002</v>
      </c>
    </row>
    <row r="159" spans="1:12" ht="14.4" x14ac:dyDescent="0.3">
      <c r="A159" s="23"/>
      <c r="B159" s="15"/>
      <c r="C159" s="11"/>
      <c r="D159" s="51" t="s">
        <v>44</v>
      </c>
      <c r="E159" s="42" t="s">
        <v>109</v>
      </c>
      <c r="F159" s="43">
        <v>45</v>
      </c>
      <c r="G159" s="43">
        <v>1.6</v>
      </c>
      <c r="H159" s="43">
        <v>3.8</v>
      </c>
      <c r="I159" s="43">
        <v>23.4</v>
      </c>
      <c r="J159" s="43">
        <v>134</v>
      </c>
      <c r="K159" s="44">
        <v>72</v>
      </c>
      <c r="L159" s="43">
        <v>8.66</v>
      </c>
    </row>
    <row r="160" spans="1:12" ht="26.4" x14ac:dyDescent="0.3">
      <c r="A160" s="23"/>
      <c r="B160" s="15"/>
      <c r="C160" s="11"/>
      <c r="D160" s="7" t="s">
        <v>22</v>
      </c>
      <c r="E160" s="42" t="s">
        <v>79</v>
      </c>
      <c r="F160" s="43">
        <v>200</v>
      </c>
      <c r="G160" s="43">
        <v>0.3</v>
      </c>
      <c r="H160" s="43">
        <v>0</v>
      </c>
      <c r="I160" s="43">
        <v>6.7</v>
      </c>
      <c r="J160" s="43">
        <v>27.9</v>
      </c>
      <c r="K160" s="44" t="s">
        <v>63</v>
      </c>
      <c r="L160" s="43">
        <v>6.17</v>
      </c>
    </row>
    <row r="161" spans="1:12" ht="14.4" x14ac:dyDescent="0.3">
      <c r="A161" s="23"/>
      <c r="B161" s="15"/>
      <c r="C161" s="11"/>
      <c r="D161" s="52" t="s">
        <v>93</v>
      </c>
      <c r="E161" s="42" t="s">
        <v>94</v>
      </c>
      <c r="F161" s="43">
        <v>40</v>
      </c>
      <c r="G161" s="43">
        <v>3</v>
      </c>
      <c r="H161" s="43">
        <v>5.12</v>
      </c>
      <c r="I161" s="43">
        <v>27.6</v>
      </c>
      <c r="J161" s="43">
        <v>172</v>
      </c>
      <c r="K161" s="44" t="s">
        <v>68</v>
      </c>
      <c r="L161" s="43">
        <v>43.43</v>
      </c>
    </row>
    <row r="162" spans="1:12" ht="26.4" x14ac:dyDescent="0.3">
      <c r="A162" s="23"/>
      <c r="B162" s="15"/>
      <c r="C162" s="11"/>
      <c r="D162" s="7" t="s">
        <v>70</v>
      </c>
      <c r="E162" s="42" t="s">
        <v>69</v>
      </c>
      <c r="F162" s="43">
        <v>40</v>
      </c>
      <c r="G162" s="43">
        <v>48</v>
      </c>
      <c r="H162" s="43">
        <v>4</v>
      </c>
      <c r="I162" s="43">
        <v>0.3</v>
      </c>
      <c r="J162" s="43">
        <v>56.6</v>
      </c>
      <c r="K162" s="44" t="s">
        <v>57</v>
      </c>
      <c r="L162" s="43">
        <v>10.23</v>
      </c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525</v>
      </c>
      <c r="G165" s="19">
        <f t="shared" ref="G165:J165" si="76">SUM(G158:G164)</f>
        <v>58.620000000000005</v>
      </c>
      <c r="H165" s="19">
        <f t="shared" si="76"/>
        <v>17.98</v>
      </c>
      <c r="I165" s="19">
        <f t="shared" si="76"/>
        <v>76.839999999999989</v>
      </c>
      <c r="J165" s="19">
        <f t="shared" si="76"/>
        <v>534.29999999999995</v>
      </c>
      <c r="K165" s="25"/>
      <c r="L165" s="19">
        <f t="shared" ref="L165" si="77">SUM(L158:L164)</f>
        <v>85.250000000000014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70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4.4" x14ac:dyDescent="0.25">
      <c r="A176" s="29">
        <f>A158</f>
        <v>2</v>
      </c>
      <c r="B176" s="30">
        <f>B158</f>
        <v>3</v>
      </c>
      <c r="C176" s="57" t="s">
        <v>4</v>
      </c>
      <c r="D176" s="58"/>
      <c r="E176" s="31"/>
      <c r="F176" s="32">
        <f>F165+F175</f>
        <v>525</v>
      </c>
      <c r="G176" s="32">
        <f t="shared" ref="G176" si="80">G165+G175</f>
        <v>58.620000000000005</v>
      </c>
      <c r="H176" s="32">
        <f t="shared" ref="H176" si="81">H165+H175</f>
        <v>17.98</v>
      </c>
      <c r="I176" s="32">
        <f t="shared" ref="I176" si="82">I165+I175</f>
        <v>76.839999999999989</v>
      </c>
      <c r="J176" s="32">
        <f t="shared" ref="J176:L176" si="83">J165+J175</f>
        <v>534.29999999999995</v>
      </c>
      <c r="K176" s="32"/>
      <c r="L176" s="32">
        <f t="shared" si="83"/>
        <v>85.250000000000014</v>
      </c>
    </row>
    <row r="177" spans="1:12" ht="26.4" x14ac:dyDescent="0.3">
      <c r="A177" s="20">
        <v>2</v>
      </c>
      <c r="B177" s="21">
        <v>4</v>
      </c>
      <c r="C177" s="22" t="s">
        <v>20</v>
      </c>
      <c r="D177" s="5" t="s">
        <v>21</v>
      </c>
      <c r="E177" s="39" t="s">
        <v>80</v>
      </c>
      <c r="F177" s="40">
        <v>200</v>
      </c>
      <c r="G177" s="40">
        <v>25.3</v>
      </c>
      <c r="H177" s="40">
        <v>35.5</v>
      </c>
      <c r="I177" s="40">
        <v>3.9</v>
      </c>
      <c r="J177" s="40">
        <v>435.9</v>
      </c>
      <c r="K177" s="41" t="s">
        <v>81</v>
      </c>
      <c r="L177" s="40">
        <v>79.23</v>
      </c>
    </row>
    <row r="178" spans="1:12" ht="14.4" x14ac:dyDescent="0.3">
      <c r="A178" s="23"/>
      <c r="B178" s="15"/>
      <c r="C178" s="11"/>
      <c r="D178" s="51" t="s">
        <v>44</v>
      </c>
      <c r="E178" s="42" t="s">
        <v>106</v>
      </c>
      <c r="F178" s="43">
        <v>40</v>
      </c>
      <c r="G178" s="43">
        <v>2.4500000000000002</v>
      </c>
      <c r="H178" s="43">
        <v>7.55</v>
      </c>
      <c r="I178" s="43">
        <v>14.52</v>
      </c>
      <c r="J178" s="43">
        <v>136</v>
      </c>
      <c r="K178" s="44">
        <v>1</v>
      </c>
      <c r="L178" s="43">
        <v>10.27</v>
      </c>
    </row>
    <row r="179" spans="1:12" ht="26.4" x14ac:dyDescent="0.3">
      <c r="A179" s="23"/>
      <c r="B179" s="15"/>
      <c r="C179" s="11"/>
      <c r="D179" s="7" t="s">
        <v>22</v>
      </c>
      <c r="E179" s="42" t="s">
        <v>82</v>
      </c>
      <c r="F179" s="43">
        <v>200</v>
      </c>
      <c r="G179" s="43">
        <v>0.2</v>
      </c>
      <c r="H179" s="43">
        <v>0</v>
      </c>
      <c r="I179" s="43">
        <v>6.5</v>
      </c>
      <c r="J179" s="43">
        <v>26.8</v>
      </c>
      <c r="K179" s="44" t="s">
        <v>67</v>
      </c>
      <c r="L179" s="43">
        <v>4.09</v>
      </c>
    </row>
    <row r="180" spans="1:12" ht="14.4" x14ac:dyDescent="0.3">
      <c r="A180" s="23"/>
      <c r="B180" s="15"/>
      <c r="C180" s="11"/>
      <c r="D180" s="7" t="s">
        <v>24</v>
      </c>
      <c r="E180" s="42" t="s">
        <v>61</v>
      </c>
      <c r="F180" s="43">
        <v>100</v>
      </c>
      <c r="G180" s="43">
        <v>0.4</v>
      </c>
      <c r="H180" s="43">
        <v>0.4</v>
      </c>
      <c r="I180" s="43">
        <v>9.8000000000000007</v>
      </c>
      <c r="J180" s="43">
        <v>44</v>
      </c>
      <c r="K180" s="44">
        <v>82</v>
      </c>
      <c r="L180" s="43">
        <v>16.53</v>
      </c>
    </row>
    <row r="181" spans="1:12" ht="14.4" x14ac:dyDescent="0.3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 t="shared" ref="G184:J184" si="84">SUM(G177:G183)</f>
        <v>28.349999999999998</v>
      </c>
      <c r="H184" s="19">
        <f t="shared" si="84"/>
        <v>43.449999999999996</v>
      </c>
      <c r="I184" s="19">
        <f t="shared" si="84"/>
        <v>34.72</v>
      </c>
      <c r="J184" s="19">
        <f t="shared" si="84"/>
        <v>642.69999999999993</v>
      </c>
      <c r="K184" s="25"/>
      <c r="L184" s="19">
        <f t="shared" ref="L184" si="85">SUM(L177:L183)</f>
        <v>110.12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70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4.4" x14ac:dyDescent="0.25">
      <c r="A195" s="29">
        <f>A177</f>
        <v>2</v>
      </c>
      <c r="B195" s="30">
        <f>B177</f>
        <v>4</v>
      </c>
      <c r="C195" s="57" t="s">
        <v>4</v>
      </c>
      <c r="D195" s="58"/>
      <c r="E195" s="31"/>
      <c r="F195" s="32">
        <f>F184+F194</f>
        <v>540</v>
      </c>
      <c r="G195" s="32">
        <f t="shared" ref="G195" si="88">G184+G194</f>
        <v>28.349999999999998</v>
      </c>
      <c r="H195" s="32">
        <f t="shared" ref="H195" si="89">H184+H194</f>
        <v>43.449999999999996</v>
      </c>
      <c r="I195" s="32">
        <f t="shared" ref="I195" si="90">I184+I194</f>
        <v>34.72</v>
      </c>
      <c r="J195" s="32">
        <f t="shared" ref="J195:L195" si="91">J184+J194</f>
        <v>642.69999999999993</v>
      </c>
      <c r="K195" s="32"/>
      <c r="L195" s="32">
        <f t="shared" si="91"/>
        <v>110.12</v>
      </c>
    </row>
    <row r="196" spans="1:12" ht="26.4" x14ac:dyDescent="0.3">
      <c r="A196" s="20">
        <v>2</v>
      </c>
      <c r="B196" s="21">
        <v>5</v>
      </c>
      <c r="C196" s="22" t="s">
        <v>20</v>
      </c>
      <c r="D196" s="5" t="s">
        <v>21</v>
      </c>
      <c r="E196" s="39" t="s">
        <v>83</v>
      </c>
      <c r="F196" s="40">
        <v>200</v>
      </c>
      <c r="G196" s="40">
        <v>8.6</v>
      </c>
      <c r="H196" s="40">
        <v>12.8</v>
      </c>
      <c r="I196" s="40">
        <v>34.200000000000003</v>
      </c>
      <c r="J196" s="40">
        <v>285.8</v>
      </c>
      <c r="K196" s="41" t="s">
        <v>84</v>
      </c>
      <c r="L196" s="40">
        <v>22.58</v>
      </c>
    </row>
    <row r="197" spans="1:12" ht="14.4" x14ac:dyDescent="0.3">
      <c r="A197" s="23"/>
      <c r="B197" s="15"/>
      <c r="C197" s="11"/>
      <c r="D197" s="6"/>
      <c r="E197" s="42" t="s">
        <v>52</v>
      </c>
      <c r="F197" s="43">
        <v>50</v>
      </c>
      <c r="G197" s="43">
        <v>6.68</v>
      </c>
      <c r="H197" s="43">
        <v>8.4499999999999993</v>
      </c>
      <c r="I197" s="43">
        <v>19.39</v>
      </c>
      <c r="J197" s="43">
        <v>149</v>
      </c>
      <c r="K197" s="44">
        <v>3</v>
      </c>
      <c r="L197" s="43">
        <v>20.260000000000002</v>
      </c>
    </row>
    <row r="198" spans="1:12" ht="26.4" x14ac:dyDescent="0.3">
      <c r="A198" s="23"/>
      <c r="B198" s="15"/>
      <c r="C198" s="11"/>
      <c r="D198" s="7" t="s">
        <v>22</v>
      </c>
      <c r="E198" s="42" t="s">
        <v>85</v>
      </c>
      <c r="F198" s="43">
        <v>200</v>
      </c>
      <c r="G198" s="43">
        <v>1.6</v>
      </c>
      <c r="H198" s="43">
        <v>1.4</v>
      </c>
      <c r="I198" s="43">
        <v>8.6</v>
      </c>
      <c r="J198" s="43">
        <v>53.6</v>
      </c>
      <c r="K198" s="44" t="s">
        <v>86</v>
      </c>
      <c r="L198" s="43">
        <v>8.51</v>
      </c>
    </row>
    <row r="199" spans="1:12" ht="14.4" x14ac:dyDescent="0.3">
      <c r="A199" s="23"/>
      <c r="B199" s="15"/>
      <c r="C199" s="11"/>
      <c r="D199" s="7" t="s">
        <v>93</v>
      </c>
      <c r="E199" s="42" t="s">
        <v>87</v>
      </c>
      <c r="F199" s="43">
        <v>60</v>
      </c>
      <c r="G199" s="43">
        <v>2.7</v>
      </c>
      <c r="H199" s="43">
        <v>14.4</v>
      </c>
      <c r="I199" s="43">
        <v>40.200000000000003</v>
      </c>
      <c r="J199" s="43">
        <v>108</v>
      </c>
      <c r="K199" s="44" t="s">
        <v>68</v>
      </c>
      <c r="L199" s="43">
        <v>10.8</v>
      </c>
    </row>
    <row r="200" spans="1:12" ht="14.4" x14ac:dyDescent="0.3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.75" customHeight="1" x14ac:dyDescent="0.3">
      <c r="A202" s="24"/>
      <c r="B202" s="17"/>
      <c r="C202" s="8"/>
      <c r="D202" s="18" t="s">
        <v>33</v>
      </c>
      <c r="E202" s="9"/>
      <c r="F202" s="19">
        <f>SUM(F196:F201)</f>
        <v>510</v>
      </c>
      <c r="G202" s="19">
        <f>SUM(G196:G201)</f>
        <v>19.579999999999998</v>
      </c>
      <c r="H202" s="19">
        <f>SUM(H196:H201)</f>
        <v>37.049999999999997</v>
      </c>
      <c r="I202" s="19">
        <f>SUM(I196:I201)</f>
        <v>102.39000000000001</v>
      </c>
      <c r="J202" s="19">
        <f>SUM(J196:J201)</f>
        <v>596.40000000000009</v>
      </c>
      <c r="K202" s="25"/>
      <c r="L202" s="19">
        <f>SUM(L196:L201)</f>
        <v>62.150000000000006</v>
      </c>
    </row>
    <row r="203" spans="1:12" ht="14.4" x14ac:dyDescent="0.3">
      <c r="A203" s="26">
        <f>A196</f>
        <v>2</v>
      </c>
      <c r="B203" s="13">
        <f>B196</f>
        <v>5</v>
      </c>
      <c r="C203" s="10" t="s">
        <v>25</v>
      </c>
      <c r="D203" s="7" t="s">
        <v>26</v>
      </c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3"/>
      <c r="B204" s="15"/>
      <c r="C204" s="11"/>
      <c r="D204" s="7" t="s">
        <v>27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7" t="s">
        <v>28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29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30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31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7" t="s">
        <v>70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4"/>
      <c r="B212" s="17"/>
      <c r="C212" s="8"/>
      <c r="D212" s="18" t="s">
        <v>33</v>
      </c>
      <c r="E212" s="9"/>
      <c r="F212" s="19">
        <f>SUM(F203:F211)</f>
        <v>0</v>
      </c>
      <c r="G212" s="19">
        <f t="shared" ref="G212:J212" si="92">SUM(G203:G211)</f>
        <v>0</v>
      </c>
      <c r="H212" s="19">
        <f t="shared" si="92"/>
        <v>0</v>
      </c>
      <c r="I212" s="19">
        <f t="shared" si="92"/>
        <v>0</v>
      </c>
      <c r="J212" s="19">
        <f t="shared" si="92"/>
        <v>0</v>
      </c>
      <c r="K212" s="25"/>
      <c r="L212" s="19">
        <f t="shared" ref="L212" si="93">SUM(L203:L211)</f>
        <v>0</v>
      </c>
    </row>
    <row r="213" spans="1:12" ht="14.4" x14ac:dyDescent="0.25">
      <c r="A213" s="29">
        <f>A196</f>
        <v>2</v>
      </c>
      <c r="B213" s="30">
        <f>B196</f>
        <v>5</v>
      </c>
      <c r="C213" s="57" t="s">
        <v>4</v>
      </c>
      <c r="D213" s="58"/>
      <c r="E213" s="31"/>
      <c r="F213" s="32">
        <f>F202+F212</f>
        <v>510</v>
      </c>
      <c r="G213" s="32">
        <f t="shared" ref="G213:J213" si="94">G202+G212</f>
        <v>19.579999999999998</v>
      </c>
      <c r="H213" s="32">
        <f t="shared" si="94"/>
        <v>37.049999999999997</v>
      </c>
      <c r="I213" s="32">
        <f t="shared" si="94"/>
        <v>102.39000000000001</v>
      </c>
      <c r="J213" s="32">
        <f t="shared" si="94"/>
        <v>596.40000000000009</v>
      </c>
      <c r="K213" s="32"/>
      <c r="L213" s="32">
        <f t="shared" ref="L213" si="95">L202+L212</f>
        <v>62.150000000000006</v>
      </c>
    </row>
    <row r="214" spans="1:12" ht="14.4" x14ac:dyDescent="0.3">
      <c r="A214" s="20">
        <v>2</v>
      </c>
      <c r="B214" s="21">
        <v>6</v>
      </c>
      <c r="C214" s="22" t="s">
        <v>20</v>
      </c>
      <c r="D214" s="5" t="s">
        <v>88</v>
      </c>
      <c r="E214" s="39" t="s">
        <v>95</v>
      </c>
      <c r="F214" s="40">
        <v>200</v>
      </c>
      <c r="G214" s="40">
        <v>10.5</v>
      </c>
      <c r="H214" s="40">
        <v>9.6</v>
      </c>
      <c r="I214" s="40">
        <v>38.200000000000003</v>
      </c>
      <c r="J214" s="40">
        <v>280.89999999999998</v>
      </c>
      <c r="K214" s="41" t="s">
        <v>96</v>
      </c>
      <c r="L214" s="40">
        <v>20.05</v>
      </c>
    </row>
    <row r="215" spans="1:12" ht="14.4" x14ac:dyDescent="0.3">
      <c r="A215" s="23"/>
      <c r="B215" s="15"/>
      <c r="C215" s="11"/>
      <c r="D215" s="6" t="s">
        <v>89</v>
      </c>
      <c r="E215" s="42" t="s">
        <v>90</v>
      </c>
      <c r="F215" s="43">
        <v>100</v>
      </c>
      <c r="G215" s="43">
        <v>11</v>
      </c>
      <c r="H215" s="43">
        <v>23.9</v>
      </c>
      <c r="I215" s="43">
        <v>1.6</v>
      </c>
      <c r="J215" s="43">
        <v>150</v>
      </c>
      <c r="K215" s="44">
        <v>353</v>
      </c>
      <c r="L215" s="43">
        <v>46.35</v>
      </c>
    </row>
    <row r="216" spans="1:12" ht="26.4" x14ac:dyDescent="0.3">
      <c r="A216" s="23"/>
      <c r="B216" s="15"/>
      <c r="C216" s="11"/>
      <c r="D216" s="7" t="s">
        <v>22</v>
      </c>
      <c r="E216" s="42" t="s">
        <v>91</v>
      </c>
      <c r="F216" s="43">
        <v>200</v>
      </c>
      <c r="G216" s="43">
        <v>3.5</v>
      </c>
      <c r="H216" s="43">
        <v>3.3</v>
      </c>
      <c r="I216" s="43">
        <v>22.3</v>
      </c>
      <c r="J216" s="43">
        <v>133.4</v>
      </c>
      <c r="K216" s="44" t="s">
        <v>47</v>
      </c>
      <c r="L216" s="43">
        <v>16.559999999999999</v>
      </c>
    </row>
    <row r="217" spans="1:12" ht="14.4" x14ac:dyDescent="0.3">
      <c r="A217" s="23"/>
      <c r="B217" s="15"/>
      <c r="C217" s="11"/>
      <c r="D217" s="7" t="s">
        <v>23</v>
      </c>
      <c r="E217" s="42" t="s">
        <v>48</v>
      </c>
      <c r="F217" s="43">
        <v>20</v>
      </c>
      <c r="G217" s="43">
        <v>1.52</v>
      </c>
      <c r="H217" s="43">
        <v>0.16</v>
      </c>
      <c r="I217" s="43">
        <v>9.84</v>
      </c>
      <c r="J217" s="43">
        <v>47</v>
      </c>
      <c r="K217" s="44" t="s">
        <v>49</v>
      </c>
      <c r="L217" s="43">
        <v>1.53</v>
      </c>
    </row>
    <row r="218" spans="1:12" ht="14.4" x14ac:dyDescent="0.3">
      <c r="A218" s="23"/>
      <c r="B218" s="15"/>
      <c r="C218" s="11"/>
      <c r="D218" s="52" t="s">
        <v>97</v>
      </c>
      <c r="E218" s="42" t="s">
        <v>98</v>
      </c>
      <c r="F218" s="43">
        <v>30</v>
      </c>
      <c r="G218" s="43">
        <v>1.98</v>
      </c>
      <c r="H218" s="43">
        <v>0.36</v>
      </c>
      <c r="I218" s="43">
        <v>10.199999999999999</v>
      </c>
      <c r="J218" s="43">
        <v>52.2</v>
      </c>
      <c r="K218" s="44">
        <v>123</v>
      </c>
      <c r="L218" s="43">
        <v>3.44</v>
      </c>
    </row>
    <row r="219" spans="1:12" ht="14.4" x14ac:dyDescent="0.3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.75" customHeight="1" x14ac:dyDescent="0.3">
      <c r="A221" s="24"/>
      <c r="B221" s="17"/>
      <c r="C221" s="8"/>
      <c r="D221" s="18" t="s">
        <v>33</v>
      </c>
      <c r="E221" s="9"/>
      <c r="F221" s="19">
        <f>SUM(F214:F220)</f>
        <v>550</v>
      </c>
      <c r="G221" s="19">
        <f t="shared" ref="G221:J221" si="96">SUM(G214:G220)</f>
        <v>28.5</v>
      </c>
      <c r="H221" s="19">
        <f t="shared" si="96"/>
        <v>37.319999999999993</v>
      </c>
      <c r="I221" s="19">
        <f t="shared" si="96"/>
        <v>82.140000000000015</v>
      </c>
      <c r="J221" s="19">
        <f t="shared" si="96"/>
        <v>663.5</v>
      </c>
      <c r="K221" s="25"/>
      <c r="L221" s="19">
        <f t="shared" ref="L221" si="97">SUM(L214:L220)</f>
        <v>87.93</v>
      </c>
    </row>
    <row r="222" spans="1:12" ht="14.4" x14ac:dyDescent="0.3">
      <c r="A222" s="26">
        <f>A214</f>
        <v>2</v>
      </c>
      <c r="B222" s="13">
        <f>B214</f>
        <v>6</v>
      </c>
      <c r="C222" s="10" t="s">
        <v>25</v>
      </c>
      <c r="D222" s="7" t="s">
        <v>26</v>
      </c>
      <c r="E222" s="42"/>
      <c r="F222" s="43"/>
      <c r="G222" s="43"/>
      <c r="H222" s="43"/>
      <c r="I222" s="43"/>
      <c r="J222" s="43"/>
      <c r="K222" s="44"/>
      <c r="L222" s="43"/>
    </row>
    <row r="223" spans="1:12" ht="14.4" x14ac:dyDescent="0.3">
      <c r="A223" s="23"/>
      <c r="B223" s="15"/>
      <c r="C223" s="11"/>
      <c r="D223" s="7" t="s">
        <v>27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28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29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30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31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7" t="s">
        <v>32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4"/>
      <c r="B231" s="17"/>
      <c r="C231" s="8"/>
      <c r="D231" s="18" t="s">
        <v>33</v>
      </c>
      <c r="E231" s="9"/>
      <c r="F231" s="19">
        <f>SUM(F222:F230)</f>
        <v>0</v>
      </c>
      <c r="G231" s="19">
        <f t="shared" ref="G231:J231" si="98">SUM(G222:G230)</f>
        <v>0</v>
      </c>
      <c r="H231" s="19">
        <f t="shared" si="98"/>
        <v>0</v>
      </c>
      <c r="I231" s="19">
        <f t="shared" si="98"/>
        <v>0</v>
      </c>
      <c r="J231" s="19">
        <f t="shared" si="98"/>
        <v>0</v>
      </c>
      <c r="K231" s="25"/>
      <c r="L231" s="19">
        <f t="shared" ref="L231" si="99">SUM(L222:L230)</f>
        <v>0</v>
      </c>
    </row>
    <row r="232" spans="1:12" ht="14.4" x14ac:dyDescent="0.25">
      <c r="A232" s="29">
        <f>A214</f>
        <v>2</v>
      </c>
      <c r="B232" s="30">
        <f>B214</f>
        <v>6</v>
      </c>
      <c r="C232" s="57" t="s">
        <v>4</v>
      </c>
      <c r="D232" s="58"/>
      <c r="E232" s="31"/>
      <c r="F232" s="32">
        <f>F221+F231</f>
        <v>550</v>
      </c>
      <c r="G232" s="32">
        <f t="shared" ref="G232:J232" si="100">G221+G231</f>
        <v>28.5</v>
      </c>
      <c r="H232" s="32">
        <f t="shared" si="100"/>
        <v>37.319999999999993</v>
      </c>
      <c r="I232" s="32">
        <f t="shared" si="100"/>
        <v>82.140000000000015</v>
      </c>
      <c r="J232" s="32">
        <f t="shared" si="100"/>
        <v>663.5</v>
      </c>
      <c r="K232" s="32"/>
      <c r="L232" s="32">
        <f t="shared" ref="L232" si="101">L221+L231</f>
        <v>87.93</v>
      </c>
    </row>
    <row r="233" spans="1:12" ht="13.95" customHeight="1" x14ac:dyDescent="0.25">
      <c r="A233" s="27"/>
      <c r="B233" s="28"/>
      <c r="C233" s="62" t="s">
        <v>5</v>
      </c>
      <c r="D233" s="63"/>
      <c r="E233" s="64"/>
      <c r="F233" s="34">
        <f>(F24+F43+F62+F81+F100+F119+F138+F157+F176+F195+F213+F232)/(IF(F24=0,0,1)+IF(F43=0,0,1)+IF(F62=0,0,1)+IF(F81=0,0,1)+IF(F100=0,0,1)+IF(F119=0,0,1)+IF(F138=0,0,1)+IF(F157=0,0,1)+IF(F176=0,0,1)+IF(F195=0,0,1)+IF(F213=0,0,1)+IF(F232=0,0,1))</f>
        <v>537.5</v>
      </c>
      <c r="G233" s="34">
        <f>(G24+G43+G62+G81+G100+G119+G138+G157+G176+G195+G213+G232)/(IF(G24=0,0,1)+IF(G43=0,0,1)+IF(G62=0,0,1)+IF(G81=0,0,1)+IF(G100=0,0,1)+IF(G119=0,0,1)+IF(G138=0,0,1)+IF(G157=0,0,1)+IF(G176=0,0,1)+IF(G195=0,0,1)+IF(G213=0,0,1)+IF(G232=0,0,1))</f>
        <v>30.827250000000003</v>
      </c>
      <c r="H233" s="34">
        <f>(H24+H43+H62+H81+H100+H119+H138+H157+H176+H195+H213+H232)/(IF(H24=0,0,1)+IF(H43=0,0,1)+IF(H62=0,0,1)+IF(H81=0,0,1)+IF(H100=0,0,1)+IF(H119=0,0,1)+IF(H138=0,0,1)+IF(H157=0,0,1)+IF(H176=0,0,1)+IF(H195=0,0,1)+IF(H213=0,0,1)+IF(H232=0,0,1))</f>
        <v>26.581666666666663</v>
      </c>
      <c r="I233" s="34">
        <f>(I24+I43+I62+I81+I100+I119+I138+I157+I176+I195+I213+I232)/(IF(I24=0,0,1)+IF(I43=0,0,1)+IF(I62=0,0,1)+IF(I81=0,0,1)+IF(I100=0,0,1)+IF(I119=0,0,1)+IF(I138=0,0,1)+IF(I157=0,0,1)+IF(I176=0,0,1)+IF(I195=0,0,1)+IF(I213=0,0,1)+IF(I232=0,0,1))</f>
        <v>70.93416666666667</v>
      </c>
      <c r="J233" s="34">
        <f>(J24+J43+J62+J81+J100+J119+J138+J157+J176+J195+J213+J232)/(IF(J24=0,0,1)+IF(J43=0,0,1)+IF(J62=0,0,1)+IF(J81=0,0,1)+IF(J100=0,0,1)+IF(J119=0,0,1)+IF(J138=0,0,1)+IF(J157=0,0,1)+IF(J176=0,0,1)+IF(J195=0,0,1)+IF(J213=0,0,1)+IF(J232=0,0,1))</f>
        <v>575.81916666666666</v>
      </c>
      <c r="K233" s="34"/>
      <c r="L233" s="34">
        <f>(L24+L43+L62+L81+L100+L119+L138+L157+L176+L195+L213+L232)/(IF(L24=0,0,1)+IF(L43=0,0,1)+IF(L62=0,0,1)+IF(L81=0,0,1)+IF(L100=0,0,1)+IF(L119=0,0,1)+IF(L138=0,0,1)+IF(L157=0,0,1)+IF(L176=0,0,1)+IF(L195=0,0,1)+IF(L213=0,0,1)+IF(L232=0,0,1))</f>
        <v>88.412500000000009</v>
      </c>
    </row>
  </sheetData>
  <mergeCells count="16">
    <mergeCell ref="C233:E233"/>
    <mergeCell ref="C195:D195"/>
    <mergeCell ref="C119:D119"/>
    <mergeCell ref="C138:D138"/>
    <mergeCell ref="C157:D157"/>
    <mergeCell ref="C176:D176"/>
    <mergeCell ref="C213:D213"/>
    <mergeCell ref="C232:D232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 2026год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2022-05-16T14:23:56Z</dcterms:created>
  <dcterms:modified xsi:type="dcterms:W3CDTF">2026-03-17T01:41:35Z</dcterms:modified>
</cp:coreProperties>
</file>